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gunziger\Downloads\"/>
    </mc:Choice>
  </mc:AlternateContent>
  <xr:revisionPtr revIDLastSave="0" documentId="8_{6A7925B8-4FA6-4FB8-B713-CF079823E02A}" xr6:coauthVersionLast="47" xr6:coauthVersionMax="47" xr10:uidLastSave="{00000000-0000-0000-0000-000000000000}"/>
  <bookViews>
    <workbookView xWindow="-110" yWindow="-110" windowWidth="38620" windowHeight="21100" xr2:uid="{7FF982BD-28E6-4130-8F76-CD904B6B37F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65" i="1"/>
  <c r="C64" i="1"/>
  <c r="C63" i="1"/>
  <c r="C22" i="1"/>
  <c r="C52" i="1"/>
  <c r="C53" i="1"/>
  <c r="C51" i="1"/>
  <c r="C26" i="1"/>
  <c r="C57" i="1"/>
  <c r="C70" i="1" s="1"/>
  <c r="C38" i="1"/>
  <c r="C66" i="1" s="1"/>
  <c r="C39" i="1"/>
  <c r="C42" i="1"/>
  <c r="C56" i="1"/>
  <c r="C50" i="1"/>
  <c r="C47" i="1"/>
  <c r="C46" i="1"/>
  <c r="C45" i="1"/>
  <c r="C35" i="1"/>
  <c r="C32" i="1"/>
  <c r="C31" i="1"/>
  <c r="C30" i="1"/>
  <c r="C29" i="1"/>
  <c r="C23" i="1"/>
  <c r="C21" i="1"/>
  <c r="C62" i="1" l="1"/>
  <c r="B62" i="1" s="1"/>
  <c r="C68" i="1"/>
  <c r="B68" i="1" s="1"/>
  <c r="C69" i="1"/>
  <c r="B69" i="1" s="1"/>
  <c r="B67" i="1"/>
  <c r="B65" i="1"/>
  <c r="B70" i="1"/>
  <c r="B63" i="1"/>
  <c r="B66" i="1"/>
  <c r="B64" i="1"/>
  <c r="B71" i="1" l="1"/>
</calcChain>
</file>

<file path=xl/sharedStrings.xml><?xml version="1.0" encoding="utf-8"?>
<sst xmlns="http://schemas.openxmlformats.org/spreadsheetml/2006/main" count="83" uniqueCount="56">
  <si>
    <t>Disziplin</t>
  </si>
  <si>
    <t>Gewichtung in %</t>
  </si>
  <si>
    <t>Bemerkung</t>
  </si>
  <si>
    <t>Active Directory &amp; Entra ID</t>
  </si>
  <si>
    <t>Basis für Conditional Access und Intune</t>
  </si>
  <si>
    <r>
      <rPr>
        <b/>
        <sz val="20"/>
        <color theme="1"/>
        <rFont val="Aptos Narrow"/>
        <family val="2"/>
        <scheme val="minor"/>
      </rPr>
      <t xml:space="preserve">bossWorkplace Readyness Fragebogen
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1"/>
        <rFont val="Aptos Narrow"/>
        <family val="2"/>
        <scheme val="minor"/>
      </rPr>
      <t>So funktioniert’s:</t>
    </r>
    <r>
      <rPr>
        <sz val="11"/>
        <color theme="1"/>
        <rFont val="Aptos Narrow"/>
        <family val="2"/>
        <scheme val="minor"/>
      </rPr>
      <t xml:space="preserve">
Beantworten Sie die folgenden Fragen ganz einfach über das Dropdown-Menü. Am Ende des Fragebogens erhalten Sie eine erste Einschätzung dazu, ob Ihre IT-Infrastruktur für den bossWorkplace geeignet ist.
</t>
    </r>
    <r>
      <rPr>
        <b/>
        <sz val="11"/>
        <color theme="1"/>
        <rFont val="Aptos Narrow"/>
        <family val="2"/>
        <scheme val="minor"/>
      </rPr>
      <t>Bitte beachten Sie:</t>
    </r>
    <r>
      <rPr>
        <sz val="11"/>
        <color theme="1"/>
        <rFont val="Aptos Narrow"/>
        <family val="2"/>
        <scheme val="minor"/>
      </rPr>
      <t xml:space="preserve">
Der Fragebogen bietet lediglich eine grobe Orientierung. Abweichungen in der Praxis sind möglich und sollten im Rahmen einer detaillierten Analyse berücksichtigt werden.</t>
    </r>
  </si>
  <si>
    <t>Exchange / Exchange Online</t>
  </si>
  <si>
    <t>Cloud-fähiges Mail-System, M365 integriert</t>
  </si>
  <si>
    <t>Teams- und SharePoint-Nutzung</t>
  </si>
  <si>
    <t>Ortsunabhängiges Arbeiten</t>
  </si>
  <si>
    <t>Geräteinventar</t>
  </si>
  <si>
    <t>Win11-fähige Geräte</t>
  </si>
  <si>
    <t>Softwarekatalog / SaaS Fähigkeit</t>
  </si>
  <si>
    <t>Verfügbarkeit und Kompatibilität in der Cloud</t>
  </si>
  <si>
    <t>Daten</t>
  </si>
  <si>
    <t>Zentralisierung, Kollaboration</t>
  </si>
  <si>
    <t>Sicherheit &amp; Compliance</t>
  </si>
  <si>
    <t>MFA, Conditional Access bereits aktiv</t>
  </si>
  <si>
    <t>Plattform und Infrastruktur</t>
  </si>
  <si>
    <t>Tenant vorhanden und aktiv</t>
  </si>
  <si>
    <t>Lizenzen</t>
  </si>
  <si>
    <t>M365 Lizenzen vorhanden</t>
  </si>
  <si>
    <t>Active Directory</t>
  </si>
  <si>
    <t>Frage 1: Ist Ihr lokales Active Directory bereits mit Entra ID (ehemals Azure AD) synchronisiert?</t>
  </si>
  <si>
    <t>Nein</t>
  </si>
  <si>
    <t>Frage 2: Gibt es Benutzerkonten, die ausschliesslich lokal verwendet werden?</t>
  </si>
  <si>
    <t>Frage 3: Ist die Entra Connect Version höher als 2.3.2.0?</t>
  </si>
  <si>
    <t>Ja</t>
  </si>
  <si>
    <t>Frage 1: Was haben Sie für ein Mail-Setup?</t>
  </si>
  <si>
    <t>Exchange Online</t>
  </si>
  <si>
    <t>Teams &amp; Sharepoint Online</t>
  </si>
  <si>
    <t>Frage 1: Nutzen Sie bereits Teams &amp; SharePoint Online?</t>
  </si>
  <si>
    <t>Frage 2: Haben Sie ein klares Konzept (Spielregeln und Datenkonzept) zur Nutzung?</t>
  </si>
  <si>
    <t>Frage 3: Nutzen Sie OneDrive?</t>
  </si>
  <si>
    <t>Frage 4: Sichern Sie die M365 Ressourcen wie OneDrives, SharePoint Sites, usw. mittels Backup?</t>
  </si>
  <si>
    <t>Frage 1: Sind alle Arbeitsgräte Windows 11 fähig?</t>
  </si>
  <si>
    <t>Softwarekatalog</t>
  </si>
  <si>
    <t>Frage 1: Läuft Ihr ERP-System in der Cloud oder hosten Sie es lokal?</t>
  </si>
  <si>
    <t>Cloud</t>
  </si>
  <si>
    <t>Frage 2: Sind Ihre geschäftskritischen Applikationen Windows 11-fähig?</t>
  </si>
  <si>
    <t>Frage 1: Liegen Ihre Geschäftsdaten auf einem Fileserver oder auf SharePoint Online?</t>
  </si>
  <si>
    <t>SharePoint Online</t>
  </si>
  <si>
    <t>Sicherheit und Compliance</t>
  </si>
  <si>
    <t>Frage 1: Haben Sie MFA bereits bei allen Mitarbeiter aktiv im Einsatz?</t>
  </si>
  <si>
    <t>Frage 2: Nutzen Sie bereits Conditonal Access?</t>
  </si>
  <si>
    <t>Frage 3: Hat jeder Mitarbeiter ein eigenes Benutzerkonto?</t>
  </si>
  <si>
    <t>Frage 1: Ist der M365 Tenant bereits vorhanden?</t>
  </si>
  <si>
    <t>Frage 2: Nutzen Sie noch On Premises Server für Applikationen?</t>
  </si>
  <si>
    <t>Frage 3: Ist die Server Version min. Windows Server 2016?</t>
  </si>
  <si>
    <t>Frage 3: Falls Sie noch on Premises Server nutzen: Haben Sie bereits ein VPN?</t>
  </si>
  <si>
    <t>Frage 1: Haben Sie bereits M365 Lizenzen?</t>
  </si>
  <si>
    <t>Frage 2: Welche M365 Lizenzen haben Sie im Einsatz?</t>
  </si>
  <si>
    <t>M365 E3</t>
  </si>
  <si>
    <t>Exchange</t>
  </si>
  <si>
    <t>Teams &amp; SharePoint</t>
  </si>
  <si>
    <r>
      <rPr>
        <b/>
        <sz val="11"/>
        <color theme="1"/>
        <rFont val="Aptos Narrow"/>
        <family val="2"/>
        <scheme val="minor"/>
      </rPr>
      <t>100 % Readiness:</t>
    </r>
    <r>
      <rPr>
        <sz val="11"/>
        <color theme="1"/>
        <rFont val="Aptos Narrow"/>
        <family val="2"/>
        <scheme val="minor"/>
      </rPr>
      <t xml:space="preserve">
Ihre IT-Infrastruktur ist vollständig vorbereitet. Der bossWorkplace kann ohne nennenswerte Zusatzaufwände eingeführt werden.
</t>
    </r>
    <r>
      <rPr>
        <b/>
        <sz val="11"/>
        <color theme="1"/>
        <rFont val="Aptos Narrow"/>
        <family val="2"/>
        <scheme val="minor"/>
      </rPr>
      <t>80–99 % Readiness:</t>
    </r>
    <r>
      <rPr>
        <sz val="11"/>
        <color theme="1"/>
        <rFont val="Aptos Narrow"/>
        <family val="2"/>
        <scheme val="minor"/>
      </rPr>
      <t xml:space="preserve">
Nur kleinere technische oder organisatorische Punkte müssen noch geklärt werden. Der Rollout ist in greifbarer Nähe und gut planbar.
</t>
    </r>
    <r>
      <rPr>
        <b/>
        <sz val="11"/>
        <color theme="1"/>
        <rFont val="Aptos Narrow"/>
        <family val="2"/>
        <scheme val="minor"/>
      </rPr>
      <t>50–79 % Readiness:</t>
    </r>
    <r>
      <rPr>
        <sz val="11"/>
        <color theme="1"/>
        <rFont val="Aptos Narrow"/>
        <family val="2"/>
        <scheme val="minor"/>
      </rPr>
      <t xml:space="preserve">
Es bestehen noch einige Hürden – etwa fehlende M365-Bestandteile, veraltete Geräte oder On-Premises-Abhängigkeiten. Hier ist eine gezielte Vorbereitung nötig, bevor der bossWorkplace sinnvoll umgesetzt werden kann.
</t>
    </r>
    <r>
      <rPr>
        <b/>
        <sz val="11"/>
        <color theme="1"/>
        <rFont val="Aptos Narrow"/>
        <family val="2"/>
        <scheme val="minor"/>
      </rPr>
      <t>20–49 % Readiness:</t>
    </r>
    <r>
      <rPr>
        <sz val="11"/>
        <color theme="1"/>
        <rFont val="Aptos Narrow"/>
        <family val="2"/>
        <scheme val="minor"/>
      </rPr>
      <t xml:space="preserve">
Ihre Umgebung weist deutliche Lücken auf. Eine grundlegende Modernisierung oder Transformation ist notwendig, um bereit für den bossWorkplace zu sein.
</t>
    </r>
    <r>
      <rPr>
        <b/>
        <sz val="11"/>
        <color theme="1"/>
        <rFont val="Aptos Narrow"/>
        <family val="2"/>
        <scheme val="minor"/>
      </rPr>
      <t>0–19 % Readiness:</t>
    </r>
    <r>
      <rPr>
        <sz val="11"/>
        <color theme="1"/>
        <rFont val="Aptos Narrow"/>
        <family val="2"/>
        <scheme val="minor"/>
      </rPr>
      <t xml:space="preserve">
Derzeit bestehen massive Abhängigkeiten und technische Blockaden. Ein direkter Einstieg in den bossWorkplace ist noch nicht realistisch – zuerst sind grundlegende Schritte nötig, um die Basisinfrastruktur zukunftsfähig zu machen.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</si>
</sst>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rgb="FF3F3F3F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2" borderId="2" xfId="1" applyFont="1" applyBorder="1"/>
    <xf numFmtId="0" fontId="1" fillId="2" borderId="3" xfId="1" applyBorder="1"/>
    <xf numFmtId="0" fontId="1" fillId="2" borderId="4" xfId="1" applyBorder="1"/>
    <xf numFmtId="0" fontId="1" fillId="2" borderId="6" xfId="1" applyBorder="1"/>
    <xf numFmtId="0" fontId="1" fillId="2" borderId="5" xfId="1" applyBorder="1" applyProtection="1">
      <protection locked="0"/>
    </xf>
    <xf numFmtId="0" fontId="1" fillId="2" borderId="7" xfId="1" applyBorder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horizontal="left" vertical="top" wrapText="1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Sheet1!$B$71</c:f>
          <c:strCache>
            <c:ptCount val="1"/>
            <c:pt idx="0">
              <c:v>bossWorkplace Readyness 100 %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95305849558519"/>
          <c:y val="0.10629615123891285"/>
          <c:w val="0.77810781542549379"/>
          <c:h val="0.81761450182303208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Sheet1!$A$62:$A$70</c:f>
              <c:strCache>
                <c:ptCount val="9"/>
                <c:pt idx="0">
                  <c:v>Active Directory &amp; Entra ID</c:v>
                </c:pt>
                <c:pt idx="1">
                  <c:v>Exchange</c:v>
                </c:pt>
                <c:pt idx="2">
                  <c:v>Teams &amp; SharePoint</c:v>
                </c:pt>
                <c:pt idx="3">
                  <c:v>Geräteinventar</c:v>
                </c:pt>
                <c:pt idx="4">
                  <c:v>Softwarekatalog</c:v>
                </c:pt>
                <c:pt idx="5">
                  <c:v>Daten</c:v>
                </c:pt>
                <c:pt idx="6">
                  <c:v>Sicherheit &amp; Compliance</c:v>
                </c:pt>
                <c:pt idx="7">
                  <c:v>Plattform und Infrastruktur</c:v>
                </c:pt>
                <c:pt idx="8">
                  <c:v>Lizenzen</c:v>
                </c:pt>
              </c:strCache>
            </c:strRef>
          </c:cat>
          <c:val>
            <c:numRef>
              <c:f>Sheet1!$C$62:$C$70</c:f>
              <c:numCache>
                <c:formatCode>0.0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155-B244-EE79710BB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95816672"/>
        <c:axId val="745094928"/>
      </c:barChart>
      <c:catAx>
        <c:axId val="195816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094928"/>
        <c:crosses val="autoZero"/>
        <c:auto val="1"/>
        <c:lblAlgn val="ctr"/>
        <c:lblOffset val="100"/>
        <c:noMultiLvlLbl val="0"/>
      </c:catAx>
      <c:valAx>
        <c:axId val="74509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1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104913</xdr:colOff>
      <xdr:row>18</xdr:row>
      <xdr:rowOff>184980</xdr:rowOff>
    </xdr:from>
    <xdr:to>
      <xdr:col>12</xdr:col>
      <xdr:colOff>332771</xdr:colOff>
      <xdr:row>42</xdr:row>
      <xdr:rowOff>33131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A98B40-7358-3017-8B46-90AFC101E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4967633</xdr:colOff>
      <xdr:row>1</xdr:row>
      <xdr:rowOff>115957</xdr:rowOff>
    </xdr:from>
    <xdr:to>
      <xdr:col>1</xdr:col>
      <xdr:colOff>1792357</xdr:colOff>
      <xdr:row>5</xdr:row>
      <xdr:rowOff>88039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052C58-686C-6BE0-E14E-AE41B3948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7633" y="298174"/>
          <a:ext cx="3020115" cy="704127"/>
        </a:xfrm>
        <a:prstGeom prst="rect">
          <a:avLst/>
        </a:prstGeom>
      </xdr:spPr>
    </xdr:pic>
    <xdr:clientData/>
  </xdr:twoCellAnchor>
  <xdr:twoCellAnchor editAs="oneCell">
    <xdr:from>
      <xdr:col>7</xdr:col>
      <xdr:colOff>171173</xdr:colOff>
      <xdr:row>15</xdr:row>
      <xdr:rowOff>132303</xdr:rowOff>
    </xdr:from>
    <xdr:to>
      <xdr:col>12</xdr:col>
      <xdr:colOff>335762</xdr:colOff>
      <xdr:row>18</xdr:row>
      <xdr:rowOff>154848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6B9135-1C32-4BEE-7A0E-7CDA71688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4695" y="2865564"/>
          <a:ext cx="3256763" cy="569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C04A-0CB5-4ADC-B205-086E852724DF}">
  <dimension ref="A1:N113"/>
  <sheetViews>
    <sheetView showGridLines="0" tabSelected="1" topLeftCell="A16" zoomScale="115" zoomScaleNormal="115" workbookViewId="0">
      <selection activeCell="B31" sqref="B31"/>
    </sheetView>
  </sheetViews>
  <sheetFormatPr defaultColWidth="8.81640625" defaultRowHeight="14.5" x14ac:dyDescent="0.35"/>
  <cols>
    <col min="1" max="1" width="88.54296875" customWidth="1"/>
    <col min="2" max="2" width="27.1796875" bestFit="1" customWidth="1"/>
    <col min="3" max="3" width="9.81640625" style="1" customWidth="1"/>
    <col min="4" max="4" width="33.1796875" customWidth="1"/>
    <col min="5" max="5" width="18.453125" customWidth="1"/>
    <col min="6" max="6" width="39.54296875" bestFit="1" customWidth="1"/>
  </cols>
  <sheetData>
    <row r="1" spans="1:6" x14ac:dyDescent="0.35">
      <c r="A1" s="4"/>
      <c r="B1" s="4"/>
    </row>
    <row r="2" spans="1:6" x14ac:dyDescent="0.35">
      <c r="A2" s="4"/>
      <c r="B2" s="4"/>
      <c r="D2" s="1"/>
      <c r="E2" s="1"/>
      <c r="F2" s="1"/>
    </row>
    <row r="3" spans="1:6" x14ac:dyDescent="0.35">
      <c r="A3" s="4"/>
      <c r="B3" s="4"/>
      <c r="D3" s="1" t="s">
        <v>0</v>
      </c>
      <c r="E3" s="1" t="s">
        <v>1</v>
      </c>
      <c r="F3" s="1" t="s">
        <v>2</v>
      </c>
    </row>
    <row r="4" spans="1:6" x14ac:dyDescent="0.35">
      <c r="A4" s="4"/>
      <c r="B4" s="4"/>
      <c r="D4" s="3" t="s">
        <v>3</v>
      </c>
      <c r="E4" s="1">
        <v>15</v>
      </c>
      <c r="F4" s="1" t="s">
        <v>4</v>
      </c>
    </row>
    <row r="5" spans="1:6" ht="14.5" customHeight="1" x14ac:dyDescent="0.35">
      <c r="A5" s="11" t="s">
        <v>5</v>
      </c>
      <c r="B5" s="4"/>
      <c r="D5" s="1" t="s">
        <v>6</v>
      </c>
      <c r="E5" s="1">
        <v>15</v>
      </c>
      <c r="F5" s="1" t="s">
        <v>7</v>
      </c>
    </row>
    <row r="6" spans="1:6" x14ac:dyDescent="0.35">
      <c r="A6" s="11"/>
      <c r="B6" s="4"/>
      <c r="D6" s="1" t="s">
        <v>8</v>
      </c>
      <c r="E6" s="1">
        <v>15</v>
      </c>
      <c r="F6" s="1" t="s">
        <v>9</v>
      </c>
    </row>
    <row r="7" spans="1:6" x14ac:dyDescent="0.35">
      <c r="A7" s="11"/>
      <c r="B7" s="4"/>
      <c r="D7" s="1" t="s">
        <v>10</v>
      </c>
      <c r="E7" s="1">
        <v>10</v>
      </c>
      <c r="F7" s="1" t="s">
        <v>11</v>
      </c>
    </row>
    <row r="8" spans="1:6" x14ac:dyDescent="0.35">
      <c r="A8" s="11"/>
      <c r="B8" s="4"/>
      <c r="D8" s="1" t="s">
        <v>12</v>
      </c>
      <c r="E8" s="1">
        <v>25</v>
      </c>
      <c r="F8" s="1" t="s">
        <v>13</v>
      </c>
    </row>
    <row r="9" spans="1:6" x14ac:dyDescent="0.35">
      <c r="A9" s="11"/>
      <c r="B9" s="4"/>
      <c r="D9" s="1" t="s">
        <v>14</v>
      </c>
      <c r="E9" s="1">
        <v>5</v>
      </c>
      <c r="F9" s="1" t="s">
        <v>15</v>
      </c>
    </row>
    <row r="10" spans="1:6" x14ac:dyDescent="0.35">
      <c r="A10" s="11"/>
      <c r="B10" s="4"/>
      <c r="D10" s="1" t="s">
        <v>16</v>
      </c>
      <c r="E10" s="1">
        <v>5</v>
      </c>
      <c r="F10" s="1" t="s">
        <v>17</v>
      </c>
    </row>
    <row r="11" spans="1:6" x14ac:dyDescent="0.35">
      <c r="A11" s="11"/>
      <c r="B11" s="4"/>
      <c r="D11" s="1" t="s">
        <v>18</v>
      </c>
      <c r="E11" s="1">
        <v>5</v>
      </c>
      <c r="F11" s="1" t="s">
        <v>19</v>
      </c>
    </row>
    <row r="12" spans="1:6" x14ac:dyDescent="0.35">
      <c r="A12" s="11"/>
      <c r="B12" s="4"/>
      <c r="D12" s="1" t="s">
        <v>20</v>
      </c>
      <c r="E12" s="1">
        <v>5</v>
      </c>
      <c r="F12" s="1" t="s">
        <v>21</v>
      </c>
    </row>
    <row r="13" spans="1:6" x14ac:dyDescent="0.35">
      <c r="A13" s="11"/>
      <c r="B13" s="4"/>
    </row>
    <row r="14" spans="1:6" x14ac:dyDescent="0.35">
      <c r="A14" s="11"/>
      <c r="B14" s="4"/>
      <c r="C14"/>
    </row>
    <row r="15" spans="1:6" x14ac:dyDescent="0.35">
      <c r="A15" s="4"/>
      <c r="B15" s="4"/>
      <c r="C15"/>
    </row>
    <row r="16" spans="1:6" x14ac:dyDescent="0.35">
      <c r="A16" s="4"/>
      <c r="B16" s="4"/>
      <c r="C16"/>
    </row>
    <row r="17" spans="1:3" x14ac:dyDescent="0.35">
      <c r="A17" s="4"/>
      <c r="B17" s="4"/>
      <c r="C17"/>
    </row>
    <row r="18" spans="1:3" x14ac:dyDescent="0.35">
      <c r="A18" s="4"/>
      <c r="B18" s="4"/>
      <c r="C18"/>
    </row>
    <row r="19" spans="1:3" ht="15" thickBot="1" x14ac:dyDescent="0.4">
      <c r="C19"/>
    </row>
    <row r="20" spans="1:3" ht="23.5" x14ac:dyDescent="0.55000000000000004">
      <c r="A20" s="5" t="s">
        <v>22</v>
      </c>
      <c r="B20" s="6"/>
    </row>
    <row r="21" spans="1:3" x14ac:dyDescent="0.35">
      <c r="A21" s="7" t="s">
        <v>23</v>
      </c>
      <c r="B21" s="9" t="s">
        <v>27</v>
      </c>
      <c r="C21" s="1">
        <f>IF(B21="Ja",1,0)</f>
        <v>1</v>
      </c>
    </row>
    <row r="22" spans="1:3" x14ac:dyDescent="0.35">
      <c r="A22" s="7" t="s">
        <v>25</v>
      </c>
      <c r="B22" s="9" t="s">
        <v>24</v>
      </c>
      <c r="C22" s="1">
        <f>IF(B22="Nein",1,0)</f>
        <v>1</v>
      </c>
    </row>
    <row r="23" spans="1:3" ht="15" thickBot="1" x14ac:dyDescent="0.4">
      <c r="A23" s="8" t="s">
        <v>26</v>
      </c>
      <c r="B23" s="10" t="s">
        <v>27</v>
      </c>
      <c r="C23" s="1">
        <f>IF(B23="Ja",1,0)</f>
        <v>1</v>
      </c>
    </row>
    <row r="24" spans="1:3" ht="15" thickBot="1" x14ac:dyDescent="0.4"/>
    <row r="25" spans="1:3" ht="23.5" x14ac:dyDescent="0.55000000000000004">
      <c r="A25" s="5" t="s">
        <v>6</v>
      </c>
      <c r="B25" s="6"/>
    </row>
    <row r="26" spans="1:3" ht="15" thickBot="1" x14ac:dyDescent="0.4">
      <c r="A26" s="8" t="s">
        <v>28</v>
      </c>
      <c r="B26" s="10" t="s">
        <v>29</v>
      </c>
      <c r="C26" s="1">
        <f>IF(OR(B26="Exchange Hybrid Setup", B26="Exchange Online"), 1, 0)</f>
        <v>1</v>
      </c>
    </row>
    <row r="27" spans="1:3" ht="15" thickBot="1" x14ac:dyDescent="0.4"/>
    <row r="28" spans="1:3" ht="23.5" x14ac:dyDescent="0.55000000000000004">
      <c r="A28" s="5" t="s">
        <v>30</v>
      </c>
      <c r="B28" s="6"/>
    </row>
    <row r="29" spans="1:3" x14ac:dyDescent="0.35">
      <c r="A29" s="7" t="s">
        <v>31</v>
      </c>
      <c r="B29" s="9" t="s">
        <v>27</v>
      </c>
      <c r="C29" s="1">
        <f>IF(B29="Ja",1,0)</f>
        <v>1</v>
      </c>
    </row>
    <row r="30" spans="1:3" x14ac:dyDescent="0.35">
      <c r="A30" s="7" t="s">
        <v>32</v>
      </c>
      <c r="B30" s="9" t="s">
        <v>27</v>
      </c>
      <c r="C30" s="1">
        <f>IF(B30="Ja",1,0)</f>
        <v>1</v>
      </c>
    </row>
    <row r="31" spans="1:3" x14ac:dyDescent="0.35">
      <c r="A31" s="7" t="s">
        <v>33</v>
      </c>
      <c r="B31" s="9" t="s">
        <v>27</v>
      </c>
      <c r="C31" s="1">
        <f>IF(B31="Ja",1,0)</f>
        <v>1</v>
      </c>
    </row>
    <row r="32" spans="1:3" ht="15" thickBot="1" x14ac:dyDescent="0.4">
      <c r="A32" s="8" t="s">
        <v>34</v>
      </c>
      <c r="B32" s="10" t="s">
        <v>27</v>
      </c>
      <c r="C32" s="1">
        <f>IF(B32="Ja",1,0)</f>
        <v>1</v>
      </c>
    </row>
    <row r="33" spans="1:13" ht="15" thickBot="1" x14ac:dyDescent="0.4"/>
    <row r="34" spans="1:13" ht="23.5" x14ac:dyDescent="0.55000000000000004">
      <c r="A34" s="5" t="s">
        <v>10</v>
      </c>
      <c r="B34" s="6"/>
    </row>
    <row r="35" spans="1:13" ht="15" thickBot="1" x14ac:dyDescent="0.4">
      <c r="A35" s="8" t="s">
        <v>35</v>
      </c>
      <c r="B35" s="10" t="s">
        <v>27</v>
      </c>
      <c r="C35" s="1">
        <f>IF(B35="Ja",1,0)</f>
        <v>1</v>
      </c>
    </row>
    <row r="36" spans="1:13" ht="15" thickBot="1" x14ac:dyDescent="0.4"/>
    <row r="37" spans="1:13" ht="23.5" x14ac:dyDescent="0.55000000000000004">
      <c r="A37" s="5" t="s">
        <v>36</v>
      </c>
      <c r="B37" s="6"/>
    </row>
    <row r="38" spans="1:13" x14ac:dyDescent="0.35">
      <c r="A38" s="7" t="s">
        <v>37</v>
      </c>
      <c r="B38" s="9" t="s">
        <v>38</v>
      </c>
      <c r="C38" s="1">
        <f>IF(B38="Cloud",1,0)</f>
        <v>1</v>
      </c>
    </row>
    <row r="39" spans="1:13" ht="15" thickBot="1" x14ac:dyDescent="0.4">
      <c r="A39" s="8" t="s">
        <v>39</v>
      </c>
      <c r="B39" s="10" t="s">
        <v>27</v>
      </c>
      <c r="C39" s="1">
        <f>IF(B39="Ja",1,0)</f>
        <v>1</v>
      </c>
    </row>
    <row r="40" spans="1:13" ht="15" thickBot="1" x14ac:dyDescent="0.4"/>
    <row r="41" spans="1:13" ht="23.5" x14ac:dyDescent="0.55000000000000004">
      <c r="A41" s="5" t="s">
        <v>14</v>
      </c>
      <c r="B41" s="6"/>
    </row>
    <row r="42" spans="1:13" ht="15" thickBot="1" x14ac:dyDescent="0.4">
      <c r="A42" s="8" t="s">
        <v>40</v>
      </c>
      <c r="B42" s="10" t="s">
        <v>41</v>
      </c>
      <c r="C42" s="1">
        <f>IF(B42="SharePoint Online",1,0)</f>
        <v>1</v>
      </c>
    </row>
    <row r="43" spans="1:13" ht="15" thickBot="1" x14ac:dyDescent="0.4"/>
    <row r="44" spans="1:13" ht="23.5" x14ac:dyDescent="0.55000000000000004">
      <c r="A44" s="5" t="s">
        <v>42</v>
      </c>
      <c r="B44" s="6"/>
      <c r="C44" s="13"/>
      <c r="D44" s="14" t="s">
        <v>55</v>
      </c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35">
      <c r="A45" s="7" t="s">
        <v>43</v>
      </c>
      <c r="B45" s="9" t="s">
        <v>27</v>
      </c>
      <c r="C45" s="1">
        <f>IF(B45="Ja",1,0)</f>
        <v>1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x14ac:dyDescent="0.35">
      <c r="A46" s="7" t="s">
        <v>44</v>
      </c>
      <c r="B46" s="9" t="s">
        <v>27</v>
      </c>
      <c r="C46" s="1">
        <f>IF(B46="Ja",1,0)</f>
        <v>1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thickBot="1" x14ac:dyDescent="0.4">
      <c r="A47" s="8" t="s">
        <v>45</v>
      </c>
      <c r="B47" s="10" t="s">
        <v>27</v>
      </c>
      <c r="C47" s="1">
        <f>IF(B47="Ja",1,0)</f>
        <v>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5" thickBot="1" x14ac:dyDescent="0.4"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4" ht="23.5" customHeight="1" x14ac:dyDescent="0.55000000000000004">
      <c r="A49" s="5" t="s">
        <v>18</v>
      </c>
      <c r="B49" s="6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3"/>
    </row>
    <row r="50" spans="1:14" x14ac:dyDescent="0.35">
      <c r="A50" s="7" t="s">
        <v>46</v>
      </c>
      <c r="B50" s="9" t="s">
        <v>27</v>
      </c>
      <c r="C50" s="1">
        <f>IF(B50="Ja",1,0)</f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3"/>
    </row>
    <row r="51" spans="1:14" x14ac:dyDescent="0.35">
      <c r="A51" s="7" t="s">
        <v>47</v>
      </c>
      <c r="B51" s="9" t="s">
        <v>24</v>
      </c>
      <c r="C51" s="1">
        <f>IF(B51="Nein",1,0)</f>
        <v>1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3"/>
    </row>
    <row r="52" spans="1:14" x14ac:dyDescent="0.35">
      <c r="A52" s="7" t="s">
        <v>48</v>
      </c>
      <c r="B52" s="9" t="s">
        <v>27</v>
      </c>
      <c r="C52" s="1">
        <f>IF(B52="Ja",1,0)</f>
        <v>1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3"/>
    </row>
    <row r="53" spans="1:14" ht="15" thickBot="1" x14ac:dyDescent="0.4">
      <c r="A53" s="8" t="s">
        <v>49</v>
      </c>
      <c r="B53" s="10" t="s">
        <v>27</v>
      </c>
      <c r="C53" s="1">
        <f>IF(B53="Ja",1,0)</f>
        <v>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3"/>
    </row>
    <row r="54" spans="1:14" ht="15" thickBot="1" x14ac:dyDescent="0.4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3"/>
    </row>
    <row r="55" spans="1:14" ht="23.5" x14ac:dyDescent="0.55000000000000004">
      <c r="A55" s="5" t="s">
        <v>20</v>
      </c>
      <c r="B55" s="6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3"/>
    </row>
    <row r="56" spans="1:14" x14ac:dyDescent="0.35">
      <c r="A56" s="7" t="s">
        <v>50</v>
      </c>
      <c r="B56" s="9" t="s">
        <v>27</v>
      </c>
      <c r="C56" s="1">
        <f>IF(B56="Ja",1,0)</f>
        <v>1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3"/>
    </row>
    <row r="57" spans="1:14" ht="15" thickBot="1" x14ac:dyDescent="0.4">
      <c r="A57" s="8" t="s">
        <v>51</v>
      </c>
      <c r="B57" s="10" t="s">
        <v>52</v>
      </c>
      <c r="C57" s="1">
        <f>IF(OR(B57="M365 E3", B57="M365 E5"), 1, 0)</f>
        <v>1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3"/>
    </row>
    <row r="58" spans="1:14" x14ac:dyDescent="0.35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3"/>
    </row>
    <row r="59" spans="1:14" x14ac:dyDescent="0.35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3"/>
    </row>
    <row r="60" spans="1:14" x14ac:dyDescent="0.35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3"/>
    </row>
    <row r="61" spans="1:14" x14ac:dyDescent="0.35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3"/>
    </row>
    <row r="62" spans="1:14" x14ac:dyDescent="0.35">
      <c r="A62" s="1" t="s">
        <v>3</v>
      </c>
      <c r="B62" s="2">
        <f>C62*0.15</f>
        <v>15</v>
      </c>
      <c r="C62" s="2">
        <f>SUM(C21:C23)/3*100</f>
        <v>100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3"/>
    </row>
    <row r="63" spans="1:14" x14ac:dyDescent="0.35">
      <c r="A63" s="1" t="s">
        <v>53</v>
      </c>
      <c r="B63" s="2">
        <f>C63*0.15</f>
        <v>15</v>
      </c>
      <c r="C63" s="2">
        <f>SUM(C26)/1*100</f>
        <v>100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3"/>
    </row>
    <row r="64" spans="1:14" x14ac:dyDescent="0.35">
      <c r="A64" s="1" t="s">
        <v>54</v>
      </c>
      <c r="B64" s="2">
        <f>C64*0.15</f>
        <v>15</v>
      </c>
      <c r="C64" s="2">
        <f>SUM(C29:C32)/4*100</f>
        <v>100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3"/>
    </row>
    <row r="65" spans="1:14" x14ac:dyDescent="0.35">
      <c r="A65" s="1" t="s">
        <v>10</v>
      </c>
      <c r="B65" s="2">
        <f>C65*0.1</f>
        <v>10</v>
      </c>
      <c r="C65" s="2">
        <f>SUM(C35)/1*100</f>
        <v>100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3"/>
    </row>
    <row r="66" spans="1:14" x14ac:dyDescent="0.35">
      <c r="A66" s="1" t="s">
        <v>36</v>
      </c>
      <c r="B66" s="2">
        <f>C66*0.25</f>
        <v>25</v>
      </c>
      <c r="C66" s="2">
        <f>SUM(C38:C39)/2*100</f>
        <v>100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3"/>
    </row>
    <row r="67" spans="1:14" x14ac:dyDescent="0.35">
      <c r="A67" s="1" t="s">
        <v>14</v>
      </c>
      <c r="B67" s="2">
        <f>C67*0.05</f>
        <v>5</v>
      </c>
      <c r="C67" s="2">
        <f>SUM(C42)/1*100</f>
        <v>100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3"/>
    </row>
    <row r="68" spans="1:14" x14ac:dyDescent="0.35">
      <c r="A68" s="1" t="s">
        <v>16</v>
      </c>
      <c r="B68" s="2">
        <f>C68*0.05</f>
        <v>5</v>
      </c>
      <c r="C68" s="2">
        <f>SUM(C45:C47)/3*100</f>
        <v>100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3"/>
    </row>
    <row r="69" spans="1:14" x14ac:dyDescent="0.35">
      <c r="A69" s="1" t="s">
        <v>18</v>
      </c>
      <c r="B69" s="2">
        <f>C69*0.05</f>
        <v>5</v>
      </c>
      <c r="C69" s="2">
        <f>SUM(C50:C53)/4*100</f>
        <v>100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3"/>
    </row>
    <row r="70" spans="1:14" x14ac:dyDescent="0.35">
      <c r="A70" s="1" t="s">
        <v>20</v>
      </c>
      <c r="B70" s="2">
        <f>C70*0.05</f>
        <v>5</v>
      </c>
      <c r="C70" s="2">
        <f>SUM(C56:C57)/2*100</f>
        <v>100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3"/>
    </row>
    <row r="71" spans="1:14" x14ac:dyDescent="0.35">
      <c r="A71" s="1"/>
      <c r="B71" s="1" t="str">
        <f>"bossWorkplace Readyness " &amp; TEXT(SUM(B62:B70),"0") &amp; " %"</f>
        <v>bossWorkplace Readyness 100 %</v>
      </c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3"/>
    </row>
    <row r="72" spans="1:14" x14ac:dyDescent="0.35"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3"/>
    </row>
    <row r="73" spans="1:14" x14ac:dyDescent="0.35"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3"/>
    </row>
    <row r="74" spans="1:14" x14ac:dyDescent="0.35"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3"/>
    </row>
    <row r="75" spans="1:14" x14ac:dyDescent="0.35"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3"/>
    </row>
    <row r="76" spans="1:14" x14ac:dyDescent="0.35"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3"/>
    </row>
    <row r="77" spans="1:14" x14ac:dyDescent="0.35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35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35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3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3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x14ac:dyDescent="0.35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35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90" spans="1:14" x14ac:dyDescent="0.35">
      <c r="A90" s="11"/>
      <c r="B90" s="12"/>
      <c r="C90" s="12"/>
      <c r="D90" s="12"/>
    </row>
    <row r="91" spans="1:14" x14ac:dyDescent="0.35">
      <c r="A91" s="12"/>
      <c r="B91" s="12"/>
      <c r="C91" s="12"/>
      <c r="D91" s="12"/>
    </row>
    <row r="92" spans="1:14" x14ac:dyDescent="0.35">
      <c r="A92" s="12"/>
      <c r="B92" s="12"/>
      <c r="C92" s="12"/>
      <c r="D92" s="12"/>
    </row>
    <row r="93" spans="1:14" x14ac:dyDescent="0.35">
      <c r="A93" s="12"/>
      <c r="B93" s="12"/>
      <c r="C93" s="12"/>
      <c r="D93" s="12"/>
    </row>
    <row r="94" spans="1:14" x14ac:dyDescent="0.35">
      <c r="A94" s="12"/>
      <c r="B94" s="12"/>
      <c r="C94" s="12"/>
      <c r="D94" s="12"/>
    </row>
    <row r="95" spans="1:14" x14ac:dyDescent="0.35">
      <c r="A95" s="12"/>
      <c r="B95" s="12"/>
      <c r="C95" s="12"/>
      <c r="D95" s="12"/>
    </row>
    <row r="96" spans="1:14" x14ac:dyDescent="0.35">
      <c r="A96" s="12"/>
      <c r="B96" s="12"/>
      <c r="C96" s="12"/>
      <c r="D96" s="12"/>
    </row>
    <row r="97" spans="1:4" x14ac:dyDescent="0.35">
      <c r="A97" s="12"/>
      <c r="B97" s="12"/>
      <c r="C97" s="12"/>
      <c r="D97" s="12"/>
    </row>
    <row r="98" spans="1:4" x14ac:dyDescent="0.35">
      <c r="A98" s="12"/>
      <c r="B98" s="12"/>
      <c r="C98" s="12"/>
      <c r="D98" s="12"/>
    </row>
    <row r="99" spans="1:4" x14ac:dyDescent="0.35">
      <c r="A99" s="12"/>
      <c r="B99" s="12"/>
      <c r="C99" s="12"/>
      <c r="D99" s="12"/>
    </row>
    <row r="100" spans="1:4" x14ac:dyDescent="0.35">
      <c r="A100" s="12"/>
      <c r="B100" s="12"/>
      <c r="C100" s="12"/>
      <c r="D100" s="12"/>
    </row>
    <row r="101" spans="1:4" x14ac:dyDescent="0.35">
      <c r="A101" s="12"/>
      <c r="B101" s="12"/>
      <c r="C101" s="12"/>
      <c r="D101" s="12"/>
    </row>
    <row r="102" spans="1:4" x14ac:dyDescent="0.35">
      <c r="A102" s="12"/>
      <c r="B102" s="12"/>
      <c r="C102" s="12"/>
      <c r="D102" s="12"/>
    </row>
    <row r="103" spans="1:4" x14ac:dyDescent="0.35">
      <c r="A103" s="12"/>
      <c r="B103" s="12"/>
      <c r="C103" s="12"/>
      <c r="D103" s="12"/>
    </row>
    <row r="104" spans="1:4" x14ac:dyDescent="0.35">
      <c r="A104" s="12"/>
      <c r="B104" s="12"/>
      <c r="C104" s="12"/>
      <c r="D104" s="12"/>
    </row>
    <row r="105" spans="1:4" x14ac:dyDescent="0.35">
      <c r="A105" s="12"/>
      <c r="B105" s="12"/>
      <c r="C105" s="12"/>
      <c r="D105" s="12"/>
    </row>
    <row r="106" spans="1:4" x14ac:dyDescent="0.35">
      <c r="A106" s="12"/>
      <c r="B106" s="12"/>
      <c r="C106" s="12"/>
      <c r="D106" s="12"/>
    </row>
    <row r="107" spans="1:4" x14ac:dyDescent="0.35">
      <c r="A107" s="12"/>
      <c r="B107" s="12"/>
      <c r="C107" s="12"/>
      <c r="D107" s="12"/>
    </row>
    <row r="108" spans="1:4" x14ac:dyDescent="0.35">
      <c r="A108" s="12"/>
      <c r="B108" s="12"/>
      <c r="C108" s="12"/>
      <c r="D108" s="12"/>
    </row>
    <row r="109" spans="1:4" x14ac:dyDescent="0.35">
      <c r="A109" s="12"/>
      <c r="B109" s="12"/>
      <c r="C109" s="12"/>
      <c r="D109" s="12"/>
    </row>
    <row r="110" spans="1:4" x14ac:dyDescent="0.35">
      <c r="A110" s="12"/>
      <c r="B110" s="12"/>
      <c r="C110" s="12"/>
      <c r="D110" s="12"/>
    </row>
    <row r="111" spans="1:4" x14ac:dyDescent="0.35">
      <c r="A111" s="12"/>
      <c r="B111" s="12"/>
      <c r="C111" s="12"/>
      <c r="D111" s="12"/>
    </row>
    <row r="112" spans="1:4" x14ac:dyDescent="0.35">
      <c r="A112" s="12"/>
      <c r="B112" s="12"/>
      <c r="C112" s="12"/>
      <c r="D112" s="12"/>
    </row>
    <row r="113" spans="1:4" x14ac:dyDescent="0.35">
      <c r="A113" s="12"/>
      <c r="B113" s="12"/>
      <c r="C113" s="12"/>
      <c r="D113" s="12"/>
    </row>
  </sheetData>
  <sheetProtection algorithmName="SHA-512" hashValue="+CDNLyCp2mTkiAqHtmtOuE2x+JnsAAWV/aUbS7HhZhQDGwS9H7NelJfkUBo45AxaShGVvZBIXH+LSFJ+DJJNgQ==" saltValue="q5Hu4jqjTiLn6WnlcJKq9g==" spinCount="100000" sheet="1" objects="1" scenarios="1" selectLockedCells="1"/>
  <mergeCells count="3">
    <mergeCell ref="A5:A14"/>
    <mergeCell ref="A90:D113"/>
    <mergeCell ref="D44:M76"/>
  </mergeCells>
  <dataValidations count="5">
    <dataValidation type="list" errorStyle="information" showInputMessage="1" showErrorMessage="1" errorTitle="Ungültiger Wert" error="Bitte wählen Sie einen Wert von der Liste aus" sqref="B26" xr:uid="{318F81D6-8E21-4D1C-BC94-58C0CD33D44D}">
      <formula1>"Exchange On Premises,Exchange Hybrid Setup,Exchange Online,Anderer Mailservice"</formula1>
    </dataValidation>
    <dataValidation type="list" errorStyle="information" showInputMessage="1" showErrorMessage="1" errorTitle="Ungültiger Wert" error="Bitte wählen Sie einen gültigen Wert aus" sqref="B38" xr:uid="{32619DDA-6925-4278-B3AB-1300F782B916}">
      <formula1>"Cloud,Lokal,Ich weiss es nicht"</formula1>
    </dataValidation>
    <dataValidation type="list" errorStyle="information" showInputMessage="1" showErrorMessage="1" errorTitle="Ungültiger Wert" error="Bitte wählen sie einen gültigen Wert aus" sqref="B39 B45:B47 B29:B32 B21:B23 B35 B56 B50:B53" xr:uid="{6768B401-7375-4880-BA46-8A42632E5938}">
      <formula1>"Ja,Nein,Ich weiss es nicht"</formula1>
    </dataValidation>
    <dataValidation type="list" errorStyle="information" showInputMessage="1" showErrorMessage="1" errorTitle="Ungültiger Wert" error="Bitte wählen Sie einen gültigen Wert aus" sqref="B42" xr:uid="{A9753AB6-5868-4B8F-A342-02730188C64F}">
      <formula1>"Fileserver,SharePoint Online, Keine der Optionen"</formula1>
    </dataValidation>
    <dataValidation type="list" errorStyle="information" showInputMessage="1" showErrorMessage="1" errorTitle="Ungültiger Wert" error="Bitte wählen Sie einen gültigen Wert aus" sqref="B57" xr:uid="{110DBC9A-96C4-4440-B731-D15630E49107}">
      <formula1>"M365 Business Basic,M365 Business Standard,M365 Business Premium, M365 E3, M365 E5, Keine dieser Lizenzen"</formula1>
    </dataValidation>
  </dataValidations>
  <pageMargins left="0.7" right="0.7" top="0.75" bottom="0.75" header="0.3" footer="0.3"/>
  <ignoredErrors>
    <ignoredError sqref="C51 C22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F7EB94C3F1AB478CD52939ACECB423" ma:contentTypeVersion="17" ma:contentTypeDescription="Create a new document." ma:contentTypeScope="" ma:versionID="8f14aa23db246382b342103e9d176695">
  <xsd:schema xmlns:xsd="http://www.w3.org/2001/XMLSchema" xmlns:xs="http://www.w3.org/2001/XMLSchema" xmlns:p="http://schemas.microsoft.com/office/2006/metadata/properties" xmlns:ns2="921c3497-8fb9-494f-9985-7f66052985cf" xmlns:ns3="74e9176a-10b3-4a8f-b71e-1e0389de9955" targetNamespace="http://schemas.microsoft.com/office/2006/metadata/properties" ma:root="true" ma:fieldsID="5fcb38b10ac09dbef33703957541ea1f" ns2:_="" ns3:_="">
    <xsd:import namespace="921c3497-8fb9-494f-9985-7f66052985cf"/>
    <xsd:import namespace="74e9176a-10b3-4a8f-b71e-1e0389de99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3497-8fb9-494f-9985-7f66052985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ac7c7ea-65b6-4e1c-8393-98c2bb19394d}" ma:internalName="TaxCatchAll" ma:showField="CatchAllData" ma:web="921c3497-8fb9-494f-9985-7f6605298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9176a-10b3-4a8f-b71e-1e0389de99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076f93f-3a0c-4e36-b3b6-f84bdfb958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1c3497-8fb9-494f-9985-7f66052985cf" xsi:nil="true"/>
    <lcf76f155ced4ddcb4097134ff3c332f xmlns="74e9176a-10b3-4a8f-b71e-1e0389de99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D1E1FC-E1C3-4519-8937-A4AC9ACB6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c3497-8fb9-494f-9985-7f66052985cf"/>
    <ds:schemaRef ds:uri="74e9176a-10b3-4a8f-b71e-1e0389de99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C7D292-C9B3-437C-9C3F-1D49065E17BF}">
  <ds:schemaRefs>
    <ds:schemaRef ds:uri="http://schemas.microsoft.com/office/2006/metadata/properties"/>
    <ds:schemaRef ds:uri="http://schemas.microsoft.com/office/infopath/2007/PartnerControls"/>
    <ds:schemaRef ds:uri="921c3497-8fb9-494f-9985-7f66052985cf"/>
    <ds:schemaRef ds:uri="74e9176a-10b3-4a8f-b71e-1e0389de9955"/>
  </ds:schemaRefs>
</ds:datastoreItem>
</file>

<file path=customXml/itemProps3.xml><?xml version="1.0" encoding="utf-8"?>
<ds:datastoreItem xmlns:ds="http://schemas.openxmlformats.org/officeDocument/2006/customXml" ds:itemID="{4CD580B7-C352-4501-AC11-79EDA287A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Boss Info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Gunziger</dc:creator>
  <cp:keywords/>
  <dc:description/>
  <cp:lastModifiedBy>Thomas Gunziger</cp:lastModifiedBy>
  <cp:revision/>
  <dcterms:created xsi:type="dcterms:W3CDTF">2025-06-16T11:23:20Z</dcterms:created>
  <dcterms:modified xsi:type="dcterms:W3CDTF">2025-06-23T07:52:51Z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0x010100F1F7EB94C3F1AB478CD52939ACECB423</vt:lpwstr>
  </property>
  <property fmtid="{D5CDD505-2E9C-101B-9397-08002B2CF9AE}" pid="3" name="MediaServiceImageTags">
    <vt:lpwstr/>
  </property>
</Properties>
</file>